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2014-2015/"/>
    </mc:Choice>
  </mc:AlternateContent>
  <xr:revisionPtr revIDLastSave="0" documentId="13_ncr:1_{4C620CE3-2005-C740-A1BE-E0D187A5018B}" xr6:coauthVersionLast="47" xr6:coauthVersionMax="47" xr10:uidLastSave="{00000000-0000-0000-0000-000000000000}"/>
  <bookViews>
    <workbookView xWindow="0" yWindow="500" windowWidth="29040" windowHeight="15840" activeTab="6" xr2:uid="{00000000-000D-0000-FFFF-FFFF00000000}"/>
  </bookViews>
  <sheets>
    <sheet name="Nivel" sheetId="19" r:id="rId1"/>
    <sheet name="División" sheetId="20" r:id="rId2"/>
    <sheet name="Sexo" sheetId="11" r:id="rId3"/>
    <sheet name="Edad" sheetId="5" r:id="rId4"/>
    <sheet name="Lengua Indígena" sheetId="13" r:id="rId5"/>
    <sheet name="Programa Educativo" sheetId="18" r:id="rId6"/>
    <sheet name="Discapacidad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3" i="20"/>
  <c r="C4" i="20"/>
  <c r="C5" i="20"/>
  <c r="C4" i="17" l="1"/>
  <c r="D3" i="17"/>
  <c r="D2" i="17"/>
  <c r="D4" i="17" s="1"/>
  <c r="B36" i="18"/>
  <c r="B27" i="18"/>
  <c r="C25" i="18" s="1"/>
  <c r="C26" i="18"/>
  <c r="C23" i="18"/>
  <c r="C22" i="18"/>
  <c r="C19" i="18"/>
  <c r="C18" i="18"/>
  <c r="C15" i="18"/>
  <c r="C14" i="18"/>
  <c r="C11" i="18"/>
  <c r="C10" i="18"/>
  <c r="C7" i="18"/>
  <c r="C6" i="18"/>
  <c r="C3" i="18"/>
  <c r="C2" i="18"/>
  <c r="B6" i="13"/>
  <c r="C5" i="13"/>
  <c r="C4" i="13"/>
  <c r="C6" i="13" s="1"/>
  <c r="B18" i="5"/>
  <c r="F7" i="5"/>
  <c r="G6" i="5"/>
  <c r="G5" i="5"/>
  <c r="G4" i="5"/>
  <c r="G3" i="5"/>
  <c r="G7" i="5" s="1"/>
  <c r="C2" i="5"/>
  <c r="F13" i="11"/>
  <c r="F12" i="11"/>
  <c r="F11" i="11"/>
  <c r="F10" i="11"/>
  <c r="F14" i="11" s="1"/>
  <c r="B5" i="11"/>
  <c r="C3" i="11" s="1"/>
  <c r="C5" i="11" s="1"/>
  <c r="C4" i="11"/>
  <c r="B6" i="20"/>
  <c r="C2" i="20"/>
  <c r="B6" i="19"/>
  <c r="C10" i="11" l="1"/>
  <c r="C12" i="11"/>
  <c r="E12" i="11"/>
  <c r="E11" i="11"/>
  <c r="E13" i="11"/>
  <c r="C13" i="11"/>
  <c r="C11" i="11"/>
  <c r="E10" i="11"/>
  <c r="C4" i="18"/>
  <c r="C27" i="18" s="1"/>
  <c r="C12" i="18"/>
  <c r="C20" i="18"/>
  <c r="C18" i="5"/>
  <c r="C5" i="18"/>
  <c r="C13" i="18"/>
  <c r="C21" i="18"/>
  <c r="C6" i="20"/>
  <c r="C8" i="18"/>
  <c r="C16" i="18"/>
  <c r="C24" i="18"/>
  <c r="C9" i="18"/>
  <c r="C17" i="18"/>
</calcChain>
</file>

<file path=xl/sharedStrings.xml><?xml version="1.0" encoding="utf-8"?>
<sst xmlns="http://schemas.openxmlformats.org/spreadsheetml/2006/main" count="102" uniqueCount="64">
  <si>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</si>
  <si>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</si>
  <si>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</si>
  <si>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</si>
  <si>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</si>
  <si>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</si>
  <si>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</si>
  <si>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</si>
  <si>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</si>
  <si>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</si>
  <si>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</si>
  <si>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</si>
  <si>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</si>
  <si>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</si>
  <si>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</si>
  <si>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</si>
  <si>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</si>
  <si>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</si>
  <si>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</si>
  <si>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Menores a 21 años</t>
  </si>
  <si>
    <t>Distribución de matrícula hablante de una lengua indígena nacional</t>
  </si>
  <si>
    <t>Lengua indígena</t>
  </si>
  <si>
    <t>Programa Educativo</t>
  </si>
  <si>
    <t>Lic. en Gestión y Administración de PyME</t>
  </si>
  <si>
    <t>Ing. en Desarrollo de Software</t>
  </si>
  <si>
    <t>Lic. en Mercadotecnia Internacional</t>
  </si>
  <si>
    <t>Lic. en Administración de Empresas Turísticas</t>
  </si>
  <si>
    <t>Ing. en Biotecnología</t>
  </si>
  <si>
    <t>Ing. en Logística y Transporte</t>
  </si>
  <si>
    <t>Lic. en Seguridad Pública</t>
  </si>
  <si>
    <t>Lic. en Matemáticas</t>
  </si>
  <si>
    <t>Ing. en Telemática</t>
  </si>
  <si>
    <t>Ing. en Energías Renovables</t>
  </si>
  <si>
    <t>Lic. en Desarrollo Comunitario</t>
  </si>
  <si>
    <t>Ing. en Tecnología Ambiental</t>
  </si>
  <si>
    <t>TSU en Urgencias Médicas</t>
  </si>
  <si>
    <t>TSU en Desarrollo de Software</t>
  </si>
  <si>
    <t>TSU en Gestión y Administración de PyME</t>
  </si>
  <si>
    <t>TSU en Logística y Transporte</t>
  </si>
  <si>
    <t>TSU en Mercadotecnia Internacional</t>
  </si>
  <si>
    <t>TSU en Administración de Empresas Turísticas</t>
  </si>
  <si>
    <t>TSU en Biotecnología</t>
  </si>
  <si>
    <t>TSU en Seguridad Pública</t>
  </si>
  <si>
    <t>TSU en Telemática</t>
  </si>
  <si>
    <t>TSU en Matemáticas</t>
  </si>
  <si>
    <t>TSU en Desarrollo Comunitario</t>
  </si>
  <si>
    <t>TSU en Energías Renovables</t>
  </si>
  <si>
    <t>TSU en Tecnología Ambiental</t>
  </si>
  <si>
    <t>Posgrado</t>
  </si>
  <si>
    <t>TSU</t>
  </si>
  <si>
    <t>Licenciatura e Ingeniería</t>
  </si>
  <si>
    <t>TOTAL</t>
  </si>
  <si>
    <t>Fuente: Sistema de Información Estadística 911</t>
  </si>
  <si>
    <t>Menores de 18</t>
  </si>
  <si>
    <t>30 a 34 años</t>
  </si>
  <si>
    <t>35 a 39 años</t>
  </si>
  <si>
    <t>40 años o más</t>
  </si>
  <si>
    <t>Hombres</t>
  </si>
  <si>
    <t xml:space="preserve">Mujeres </t>
  </si>
  <si>
    <t>Tipo de Discapacidad</t>
  </si>
  <si>
    <t>21 a 29 años</t>
  </si>
  <si>
    <t>30 a 39 años</t>
  </si>
  <si>
    <t>Mujeres</t>
  </si>
  <si>
    <t>Matricula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</si>
</sst>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5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3" fontId="4" fillId="3" borderId="0" xfId="0" applyNumberFormat="1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0" fontId="2" fillId="0" borderId="5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9" fontId="4" fillId="3" borderId="7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2" fillId="0" borderId="7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4" fillId="2" borderId="7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B6" sqref="B6"/>
    </sheetView>
  </sheetViews>
  <sheetFormatPr baseColWidth="10" defaultRowHeight="15" x14ac:dyDescent="0.2"/>
  <cols>
    <col min="1" max="1" width="33.33203125" customWidth="1"/>
  </cols>
  <sheetData>
    <row r="1" spans="1:2" ht="16" x14ac:dyDescent="0.2">
      <c r="A1" s="11" t="s">
        <v>0</v>
      </c>
      <c r="B1" s="11" t="s">
        <v>1</v>
      </c>
    </row>
    <row r="2" spans="1:2" x14ac:dyDescent="0.2">
      <c r="A2" s="14" t="s">
        <v>2</v>
      </c>
      <c r="B2" s="19">
        <v>55680</v>
      </c>
    </row>
    <row r="3" spans="1:2" x14ac:dyDescent="0.2">
      <c r="A3" s="14" t="s">
        <v>3</v>
      </c>
      <c r="B3" s="19">
        <v>9576</v>
      </c>
    </row>
    <row r="4" spans="1:2" x14ac:dyDescent="0.2">
      <c r="A4" s="14" t="s">
        <v>4</v>
      </c>
      <c r="B4" s="19">
        <v>0</v>
      </c>
    </row>
    <row r="5" spans="1:2" x14ac:dyDescent="0.2">
      <c r="A5" s="14" t="s">
        <v>5</v>
      </c>
      <c r="B5" s="19">
        <v>0</v>
      </c>
    </row>
    <row r="6" spans="1:2" x14ac:dyDescent="0.2">
      <c r="A6" s="30" t="s">
        <v>6</v>
      </c>
      <c r="B6" s="12">
        <f>SUM(B2:B5)</f>
        <v>65256</v>
      </c>
    </row>
    <row r="7" spans="1:2" x14ac:dyDescent="0.2">
      <c r="A7" s="1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C2" sqref="C2"/>
    </sheetView>
  </sheetViews>
  <sheetFormatPr baseColWidth="10" defaultRowHeight="15" x14ac:dyDescent="0.2"/>
  <cols>
    <col min="1" max="1" width="16.33203125" customWidth="1"/>
  </cols>
  <sheetData>
    <row r="1" spans="1:6" ht="16" x14ac:dyDescent="0.2">
      <c r="A1" s="6" t="s">
        <v>7</v>
      </c>
      <c r="B1" s="6" t="s">
        <v>1</v>
      </c>
      <c r="C1" s="6" t="s">
        <v>8</v>
      </c>
    </row>
    <row r="2" spans="1:6" x14ac:dyDescent="0.2">
      <c r="A2" s="15" t="s">
        <v>9</v>
      </c>
      <c r="B2" s="19">
        <v>32328</v>
      </c>
      <c r="C2" s="16">
        <f>(B2/$B$6)*100%</f>
        <v>0.49540272158881943</v>
      </c>
    </row>
    <row r="3" spans="1:6" x14ac:dyDescent="0.2">
      <c r="A3" s="15" t="s">
        <v>10</v>
      </c>
      <c r="B3" s="19">
        <v>7514</v>
      </c>
      <c r="C3" s="16">
        <f t="shared" ref="C3:C5" si="0">(B3/$B$6)*100%</f>
        <v>0.11514649993870295</v>
      </c>
    </row>
    <row r="4" spans="1:6" x14ac:dyDescent="0.2">
      <c r="A4" s="15" t="s">
        <v>11</v>
      </c>
      <c r="B4" s="19">
        <v>25414</v>
      </c>
      <c r="C4" s="16">
        <f t="shared" si="0"/>
        <v>0.38945077847247761</v>
      </c>
    </row>
    <row r="5" spans="1:6" x14ac:dyDescent="0.2">
      <c r="A5" s="15" t="s">
        <v>12</v>
      </c>
      <c r="B5" s="19">
        <v>0</v>
      </c>
      <c r="C5" s="16">
        <f t="shared" si="0"/>
        <v>0</v>
      </c>
    </row>
    <row r="6" spans="1:6" x14ac:dyDescent="0.2">
      <c r="A6" s="31" t="s">
        <v>6</v>
      </c>
      <c r="B6" s="10">
        <f>SUM(B2:B5)</f>
        <v>65256</v>
      </c>
      <c r="C6" s="4">
        <f>SUM(C2:C5)</f>
        <v>1</v>
      </c>
      <c r="F6" s="37"/>
    </row>
    <row r="7" spans="1:6" x14ac:dyDescent="0.2">
      <c r="A7" s="1" t="s">
        <v>52</v>
      </c>
    </row>
  </sheetData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{AEEA8E4C-6DCC-43DC-9535-2D0882183B7E}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EA8E4C-6DCC-43DC-9535-2D0882183B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6"/>
  <sheetViews>
    <sheetView workbookViewId="0"/>
  </sheetViews>
  <sheetFormatPr baseColWidth="10" defaultRowHeight="15" x14ac:dyDescent="0.2"/>
  <cols>
    <col min="1" max="1" width="34.6640625" customWidth="1"/>
  </cols>
  <sheetData>
    <row r="2" spans="1:6" x14ac:dyDescent="0.2">
      <c r="A2" s="17" t="s">
        <v>13</v>
      </c>
      <c r="B2" s="17" t="s">
        <v>1</v>
      </c>
      <c r="C2" s="17" t="s">
        <v>8</v>
      </c>
    </row>
    <row r="3" spans="1:6" x14ac:dyDescent="0.2">
      <c r="A3" s="18" t="s">
        <v>14</v>
      </c>
      <c r="B3" s="36">
        <v>39299</v>
      </c>
      <c r="C3" s="20">
        <f>(B3/B5)*100%</f>
        <v>0.60222814760328547</v>
      </c>
    </row>
    <row r="4" spans="1:6" x14ac:dyDescent="0.2">
      <c r="A4" s="18" t="s">
        <v>15</v>
      </c>
      <c r="B4" s="36">
        <v>25957</v>
      </c>
      <c r="C4" s="20">
        <f>(B4/B5)*100%</f>
        <v>0.39777185239671448</v>
      </c>
    </row>
    <row r="5" spans="1:6" x14ac:dyDescent="0.2">
      <c r="A5" s="30" t="s">
        <v>6</v>
      </c>
      <c r="B5" s="12">
        <f>SUM(B3:B4)</f>
        <v>65256</v>
      </c>
      <c r="C5" s="21">
        <f>SUM(C3:C4)</f>
        <v>1</v>
      </c>
    </row>
    <row r="9" spans="1:6" x14ac:dyDescent="0.2">
      <c r="A9" s="17" t="s">
        <v>0</v>
      </c>
      <c r="B9" s="17" t="s">
        <v>14</v>
      </c>
      <c r="C9" s="17" t="s">
        <v>16</v>
      </c>
      <c r="D9" s="17" t="s">
        <v>15</v>
      </c>
      <c r="E9" s="17" t="s">
        <v>17</v>
      </c>
      <c r="F9" s="30" t="s">
        <v>6</v>
      </c>
    </row>
    <row r="10" spans="1:6" x14ac:dyDescent="0.2">
      <c r="A10" s="18" t="s">
        <v>2</v>
      </c>
      <c r="B10" s="19">
        <v>32590</v>
      </c>
      <c r="C10" s="20">
        <f>(B10/F14)*100%</f>
        <v>0.49941767806791715</v>
      </c>
      <c r="D10" s="19">
        <v>23090</v>
      </c>
      <c r="E10" s="20">
        <f>(D10/F14)*100%</f>
        <v>0.35383719504719874</v>
      </c>
      <c r="F10" s="19">
        <f>B10+D10</f>
        <v>55680</v>
      </c>
    </row>
    <row r="11" spans="1:6" x14ac:dyDescent="0.2">
      <c r="A11" s="18" t="s">
        <v>3</v>
      </c>
      <c r="B11" s="19">
        <v>6709</v>
      </c>
      <c r="C11" s="20">
        <f>(B11/F14)*100%</f>
        <v>0.10281046953536839</v>
      </c>
      <c r="D11" s="19">
        <v>2867</v>
      </c>
      <c r="E11" s="20">
        <f>(D11/F14)*100%</f>
        <v>4.3934657349515752E-2</v>
      </c>
      <c r="F11" s="19">
        <f t="shared" ref="F11:F13" si="0">B11+D11</f>
        <v>9576</v>
      </c>
    </row>
    <row r="12" spans="1:6" x14ac:dyDescent="0.2">
      <c r="A12" s="18" t="s">
        <v>4</v>
      </c>
      <c r="B12" s="19">
        <v>0</v>
      </c>
      <c r="C12" s="20">
        <f>(B12/F14)*100%</f>
        <v>0</v>
      </c>
      <c r="D12" s="19">
        <v>0</v>
      </c>
      <c r="E12" s="20">
        <f>(D12/F14)*100%</f>
        <v>0</v>
      </c>
      <c r="F12" s="19">
        <f t="shared" si="0"/>
        <v>0</v>
      </c>
    </row>
    <row r="13" spans="1:6" x14ac:dyDescent="0.2">
      <c r="A13" s="18" t="s">
        <v>5</v>
      </c>
      <c r="B13" s="19">
        <v>0</v>
      </c>
      <c r="C13" s="20">
        <f>(B13/F14)*100%</f>
        <v>0</v>
      </c>
      <c r="D13" s="19">
        <v>0</v>
      </c>
      <c r="E13" s="20">
        <f>(D13/F14)*100%</f>
        <v>0</v>
      </c>
      <c r="F13" s="19">
        <f t="shared" si="0"/>
        <v>0</v>
      </c>
    </row>
    <row r="14" spans="1:6" x14ac:dyDescent="0.2">
      <c r="A14" s="30" t="s">
        <v>6</v>
      </c>
      <c r="B14" s="30"/>
      <c r="C14" s="30"/>
      <c r="D14" s="30"/>
      <c r="E14" s="30"/>
      <c r="F14" s="12">
        <f>SUM(F10:F13)</f>
        <v>65256</v>
      </c>
    </row>
    <row r="16" spans="1:6" x14ac:dyDescent="0.2">
      <c r="A16" s="1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activeCell="E10" sqref="E10"/>
    </sheetView>
  </sheetViews>
  <sheetFormatPr baseColWidth="10" defaultRowHeight="15" x14ac:dyDescent="0.2"/>
  <cols>
    <col min="1" max="3" width="15.6640625" customWidth="1"/>
    <col min="5" max="5" width="21.6640625" customWidth="1"/>
    <col min="6" max="6" width="11" customWidth="1"/>
  </cols>
  <sheetData>
    <row r="1" spans="1:9" x14ac:dyDescent="0.2">
      <c r="A1" s="17" t="s">
        <v>18</v>
      </c>
      <c r="B1" s="17" t="s">
        <v>1</v>
      </c>
      <c r="C1" s="17" t="s">
        <v>8</v>
      </c>
      <c r="I1" s="25"/>
    </row>
    <row r="2" spans="1:9" x14ac:dyDescent="0.2">
      <c r="A2" s="22" t="s">
        <v>53</v>
      </c>
      <c r="B2" s="23">
        <v>5</v>
      </c>
      <c r="C2" s="7">
        <f>(B2/B18)*100%</f>
        <v>7.6621306853009687E-5</v>
      </c>
      <c r="D2" s="13"/>
      <c r="E2" s="17" t="s">
        <v>18</v>
      </c>
      <c r="F2" s="17" t="s">
        <v>1</v>
      </c>
      <c r="G2" s="17" t="s">
        <v>8</v>
      </c>
    </row>
    <row r="3" spans="1:9" x14ac:dyDescent="0.2">
      <c r="A3" s="24">
        <v>18</v>
      </c>
      <c r="B3" s="19">
        <v>54</v>
      </c>
      <c r="C3" s="7">
        <f t="shared" ref="C3" si="0">(B3/56258)*100%</f>
        <v>9.598634860819795E-4</v>
      </c>
      <c r="D3" s="13"/>
      <c r="E3" s="18" t="s">
        <v>19</v>
      </c>
      <c r="F3" s="19">
        <v>1254</v>
      </c>
      <c r="G3" s="7">
        <f>(F3/F7)*100%</f>
        <v>1.9216623758734831E-2</v>
      </c>
    </row>
    <row r="4" spans="1:9" x14ac:dyDescent="0.2">
      <c r="A4" s="24">
        <v>19</v>
      </c>
      <c r="B4" s="19">
        <v>423</v>
      </c>
      <c r="C4" s="7">
        <f>(B4/B18)*100%</f>
        <v>6.4821625597646197E-3</v>
      </c>
      <c r="D4" s="13"/>
      <c r="E4" s="18" t="s">
        <v>60</v>
      </c>
      <c r="F4" s="19">
        <v>20629</v>
      </c>
      <c r="G4" s="7">
        <f>(F4/F7)*100%</f>
        <v>0.31612418781414736</v>
      </c>
    </row>
    <row r="5" spans="1:9" x14ac:dyDescent="0.2">
      <c r="A5" s="24">
        <v>20</v>
      </c>
      <c r="B5" s="19">
        <v>772</v>
      </c>
      <c r="C5" s="7">
        <f>(B5/B18)*100%</f>
        <v>1.1830329778104696E-2</v>
      </c>
      <c r="D5" s="13"/>
      <c r="E5" s="18" t="s">
        <v>61</v>
      </c>
      <c r="F5" s="19">
        <v>25684</v>
      </c>
      <c r="G5" s="7">
        <f>(F5/F7)*100%</f>
        <v>0.39358832904254015</v>
      </c>
    </row>
    <row r="6" spans="1:9" x14ac:dyDescent="0.2">
      <c r="A6" s="24">
        <v>21</v>
      </c>
      <c r="B6" s="19">
        <v>1124</v>
      </c>
      <c r="C6" s="7">
        <f>(B6/B18)*100%</f>
        <v>1.7224469780556577E-2</v>
      </c>
      <c r="D6" s="13"/>
      <c r="E6" s="18" t="s">
        <v>56</v>
      </c>
      <c r="F6" s="19">
        <v>17689</v>
      </c>
      <c r="G6" s="7">
        <f>(F6/F7)*100%</f>
        <v>0.27107085938457764</v>
      </c>
    </row>
    <row r="7" spans="1:9" x14ac:dyDescent="0.2">
      <c r="A7" s="24">
        <v>22</v>
      </c>
      <c r="B7" s="19">
        <v>1467</v>
      </c>
      <c r="C7" s="7">
        <f>(B7/B18)*100%</f>
        <v>2.2480691430673043E-2</v>
      </c>
      <c r="D7" s="13"/>
      <c r="E7" s="30" t="s">
        <v>6</v>
      </c>
      <c r="F7" s="12">
        <f>SUM(F3:F6)</f>
        <v>65256</v>
      </c>
      <c r="G7" s="21">
        <f>SUM(G3:G6)</f>
        <v>1</v>
      </c>
    </row>
    <row r="8" spans="1:9" x14ac:dyDescent="0.2">
      <c r="A8" s="24">
        <v>23</v>
      </c>
      <c r="B8" s="19">
        <v>1750</v>
      </c>
      <c r="C8" s="7">
        <f>(B8/B18)*100%</f>
        <v>2.6817457398553391E-2</v>
      </c>
      <c r="D8" s="13"/>
    </row>
    <row r="9" spans="1:9" x14ac:dyDescent="0.2">
      <c r="A9" s="24">
        <v>24</v>
      </c>
      <c r="B9" s="19">
        <v>2175</v>
      </c>
      <c r="C9" s="7">
        <f>(B9/B18)*100%</f>
        <v>3.333026848105921E-2</v>
      </c>
      <c r="D9" s="13"/>
    </row>
    <row r="10" spans="1:9" x14ac:dyDescent="0.2">
      <c r="A10" s="24">
        <v>25</v>
      </c>
      <c r="B10" s="19">
        <v>2528</v>
      </c>
      <c r="C10" s="7">
        <f>(B10/B18)*100%</f>
        <v>3.8739732744881697E-2</v>
      </c>
      <c r="D10" s="13"/>
      <c r="E10" s="1" t="s">
        <v>52</v>
      </c>
    </row>
    <row r="11" spans="1:9" x14ac:dyDescent="0.2">
      <c r="A11" s="24">
        <v>26</v>
      </c>
      <c r="B11" s="19">
        <v>2717</v>
      </c>
      <c r="C11" s="7">
        <f>(B11/B18)*100%</f>
        <v>4.1636018143925466E-2</v>
      </c>
      <c r="D11" s="13"/>
    </row>
    <row r="12" spans="1:9" x14ac:dyDescent="0.2">
      <c r="A12" s="24">
        <v>27</v>
      </c>
      <c r="B12" s="19">
        <v>2836</v>
      </c>
      <c r="C12" s="7">
        <f>(B12/B18)*100%</f>
        <v>4.3459605247027092E-2</v>
      </c>
      <c r="D12" s="13"/>
    </row>
    <row r="13" spans="1:9" x14ac:dyDescent="0.2">
      <c r="A13" s="24">
        <v>28</v>
      </c>
      <c r="B13" s="19">
        <v>2904</v>
      </c>
      <c r="C13" s="7">
        <f>(B13/B18)*100%</f>
        <v>4.4501655020228022E-2</v>
      </c>
      <c r="D13" s="13"/>
    </row>
    <row r="14" spans="1:9" x14ac:dyDescent="0.2">
      <c r="A14" s="24">
        <v>29</v>
      </c>
      <c r="B14" s="19">
        <v>3128</v>
      </c>
      <c r="C14" s="7">
        <f>(B14/B18)*100%</f>
        <v>4.7934289567242862E-2</v>
      </c>
      <c r="D14" s="13"/>
    </row>
    <row r="15" spans="1:9" x14ac:dyDescent="0.2">
      <c r="A15" s="24" t="s">
        <v>54</v>
      </c>
      <c r="B15" s="19">
        <v>13948</v>
      </c>
      <c r="C15" s="7">
        <f>(B15/B18)*100%</f>
        <v>0.21374279759715581</v>
      </c>
      <c r="D15" s="13"/>
    </row>
    <row r="16" spans="1:9" x14ac:dyDescent="0.2">
      <c r="A16" s="24" t="s">
        <v>55</v>
      </c>
      <c r="B16" s="19">
        <v>11736</v>
      </c>
      <c r="C16" s="7">
        <f>(B16/B18)*100%</f>
        <v>0.17984553144538434</v>
      </c>
      <c r="D16" s="13"/>
    </row>
    <row r="17" spans="1:6" x14ac:dyDescent="0.2">
      <c r="A17" s="24" t="s">
        <v>56</v>
      </c>
      <c r="B17" s="19">
        <v>17689</v>
      </c>
      <c r="C17" s="7">
        <f>(B17/B18)*100%</f>
        <v>0.27107085938457764</v>
      </c>
      <c r="D17" s="13"/>
      <c r="F17" s="7"/>
    </row>
    <row r="18" spans="1:6" x14ac:dyDescent="0.2">
      <c r="A18" s="2" t="s">
        <v>6</v>
      </c>
      <c r="B18" s="12">
        <f>+SUM(B2:B17)</f>
        <v>65256</v>
      </c>
      <c r="C18" s="3">
        <f>SUM(C2:C17)</f>
        <v>1.0001323533720694</v>
      </c>
      <c r="D18" s="13"/>
    </row>
  </sheetData>
  <conditionalFormatting sqref="C2:C17">
    <cfRule type="dataBar" priority="1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{68B6345A-4607-45AB-9F6A-4A52A7359AEF}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{41E513D7-C6F9-4925-A6BC-CFFC52B43765}</x14:id>
        </ext>
      </extLst>
    </cfRule>
  </conditionalFormatting>
  <conditionalFormatting sqref="F17">
    <cfRule type="dataBar" priority="3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{3B6B05A5-EB98-44EC-B039-0B511B09B4A9}</x14:id>
        </ext>
      </extLst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{B4573BDD-AE4D-453D-B97C-F1836BB95172}</x14:id>
        </ext>
      </extLst>
    </cfRule>
  </conditionalFormatting>
  <conditionalFormatting sqref="G3:G6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{BD0CC064-5D75-4C4A-8035-819EC382F1F3}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{859FE120-B91D-4C52-A8A2-35BF1A9AA1DD}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B6345A-4607-45AB-9F6A-4A52A7359A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1E513D7-C6F9-4925-A6BC-CFFC52B437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  <x14:conditionalFormatting xmlns:xm="http://schemas.microsoft.com/office/excel/2006/main">
          <x14:cfRule type="dataBar" id="{3B6B05A5-EB98-44EC-B039-0B511B09B4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573BDD-AE4D-453D-B97C-F1836BB951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BD0CC064-5D75-4C4A-8035-819EC382F1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9FE120-B91D-4C52-A8A2-35BF1A9AA1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workbookViewId="0">
      <selection activeCell="A7" sqref="A7"/>
    </sheetView>
  </sheetViews>
  <sheetFormatPr baseColWidth="10" defaultRowHeight="15" x14ac:dyDescent="0.2"/>
  <cols>
    <col min="1" max="1" width="27.33203125" customWidth="1"/>
    <col min="2" max="2" width="11" customWidth="1"/>
  </cols>
  <sheetData>
    <row r="1" spans="1:4" ht="18" customHeight="1" x14ac:dyDescent="0.2">
      <c r="A1" s="39" t="s">
        <v>20</v>
      </c>
      <c r="B1" s="39"/>
      <c r="C1" s="39"/>
    </row>
    <row r="2" spans="1:4" ht="18" customHeight="1" x14ac:dyDescent="0.2">
      <c r="A2" s="39"/>
      <c r="B2" s="39"/>
      <c r="C2" s="39"/>
    </row>
    <row r="3" spans="1:4" x14ac:dyDescent="0.2">
      <c r="A3" s="5" t="s">
        <v>21</v>
      </c>
      <c r="B3" s="5" t="s">
        <v>1</v>
      </c>
      <c r="C3" s="5" t="s">
        <v>8</v>
      </c>
      <c r="D3" s="25"/>
    </row>
    <row r="4" spans="1:4" x14ac:dyDescent="0.2">
      <c r="A4" s="9" t="s">
        <v>57</v>
      </c>
      <c r="B4" s="34">
        <v>311</v>
      </c>
      <c r="C4" s="7">
        <f>(B4/$B$6)*100%</f>
        <v>0.74047619047619051</v>
      </c>
      <c r="D4" s="13"/>
    </row>
    <row r="5" spans="1:4" x14ac:dyDescent="0.2">
      <c r="A5" s="9" t="s">
        <v>58</v>
      </c>
      <c r="B5" s="35">
        <v>109</v>
      </c>
      <c r="C5" s="7">
        <f>(B5/$B$6)*100%</f>
        <v>0.25952380952380955</v>
      </c>
      <c r="D5" s="13"/>
    </row>
    <row r="6" spans="1:4" x14ac:dyDescent="0.2">
      <c r="A6" s="2" t="s">
        <v>51</v>
      </c>
      <c r="B6" s="31">
        <f>SUM(B4:B5)</f>
        <v>420</v>
      </c>
      <c r="C6" s="4">
        <f>SUM(C4:C5)</f>
        <v>1</v>
      </c>
      <c r="D6" s="13"/>
    </row>
    <row r="7" spans="1:4" x14ac:dyDescent="0.2">
      <c r="A7" s="1" t="s">
        <v>52</v>
      </c>
    </row>
  </sheetData>
  <mergeCells count="1">
    <mergeCell ref="A1:C2"/>
  </mergeCells>
  <conditionalFormatting sqref="C4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{34C09271-F56A-4AC5-B242-302333976D84}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C09271-F56A-4AC5-B242-302333976D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7"/>
  <sheetViews>
    <sheetView workbookViewId="0">
      <selection activeCell="E19" sqref="E19"/>
    </sheetView>
  </sheetViews>
  <sheetFormatPr baseColWidth="10" defaultRowHeight="15" x14ac:dyDescent="0.2"/>
  <cols>
    <col min="1" max="1" width="48.6640625" customWidth="1"/>
    <col min="2" max="2" width="13.33203125" customWidth="1"/>
    <col min="3" max="3" width="13.1640625" customWidth="1"/>
  </cols>
  <sheetData>
    <row r="1" spans="1:3" ht="16" x14ac:dyDescent="0.2">
      <c r="A1" s="11" t="s">
        <v>22</v>
      </c>
      <c r="B1" s="11" t="s">
        <v>1</v>
      </c>
      <c r="C1" s="11" t="s">
        <v>8</v>
      </c>
    </row>
    <row r="2" spans="1:3" x14ac:dyDescent="0.2">
      <c r="A2" s="14" t="s">
        <v>23</v>
      </c>
      <c r="B2" s="32">
        <v>11410</v>
      </c>
      <c r="C2" s="26">
        <f t="shared" ref="C2:C26" si="0">(B2/$B$27)*100%</f>
        <v>0.1748498222385681</v>
      </c>
    </row>
    <row r="3" spans="1:3" x14ac:dyDescent="0.2">
      <c r="A3" s="14" t="s">
        <v>24</v>
      </c>
      <c r="B3" s="32">
        <v>7478</v>
      </c>
      <c r="C3" s="26">
        <f t="shared" si="0"/>
        <v>0.11459482652936129</v>
      </c>
    </row>
    <row r="4" spans="1:3" x14ac:dyDescent="0.2">
      <c r="A4" s="14" t="s">
        <v>25</v>
      </c>
      <c r="B4" s="32">
        <v>5849</v>
      </c>
      <c r="C4" s="26">
        <f t="shared" si="0"/>
        <v>8.9631604756650732E-2</v>
      </c>
    </row>
    <row r="5" spans="1:3" x14ac:dyDescent="0.2">
      <c r="A5" s="14" t="s">
        <v>26</v>
      </c>
      <c r="B5" s="32">
        <v>5138</v>
      </c>
      <c r="C5" s="26">
        <f t="shared" si="0"/>
        <v>7.8736054922152757E-2</v>
      </c>
    </row>
    <row r="6" spans="1:3" x14ac:dyDescent="0.2">
      <c r="A6" s="14" t="s">
        <v>28</v>
      </c>
      <c r="B6" s="32">
        <v>3119</v>
      </c>
      <c r="C6" s="26">
        <f t="shared" si="0"/>
        <v>4.7796371214907443E-2</v>
      </c>
    </row>
    <row r="7" spans="1:3" x14ac:dyDescent="0.2">
      <c r="A7" s="14" t="s">
        <v>27</v>
      </c>
      <c r="B7" s="32">
        <v>2644</v>
      </c>
      <c r="C7" s="26">
        <f t="shared" si="0"/>
        <v>4.0517347063871521E-2</v>
      </c>
    </row>
    <row r="8" spans="1:3" x14ac:dyDescent="0.2">
      <c r="A8" s="14" t="s">
        <v>29</v>
      </c>
      <c r="B8" s="32">
        <v>5073</v>
      </c>
      <c r="C8" s="26">
        <f t="shared" si="0"/>
        <v>7.7739977933063628E-2</v>
      </c>
    </row>
    <row r="9" spans="1:3" x14ac:dyDescent="0.2">
      <c r="A9" s="14" t="s">
        <v>31</v>
      </c>
      <c r="B9" s="32">
        <v>4928</v>
      </c>
      <c r="C9" s="26">
        <f t="shared" si="0"/>
        <v>7.5517960034326342E-2</v>
      </c>
    </row>
    <row r="10" spans="1:3" x14ac:dyDescent="0.2">
      <c r="A10" s="14" t="s">
        <v>30</v>
      </c>
      <c r="B10" s="32">
        <v>3182</v>
      </c>
      <c r="C10" s="26">
        <f t="shared" si="0"/>
        <v>4.8761799681255366E-2</v>
      </c>
    </row>
    <row r="11" spans="1:3" x14ac:dyDescent="0.2">
      <c r="A11" s="14" t="s">
        <v>32</v>
      </c>
      <c r="B11" s="32">
        <v>2126</v>
      </c>
      <c r="C11" s="26">
        <f t="shared" si="0"/>
        <v>3.2579379673899719E-2</v>
      </c>
    </row>
    <row r="12" spans="1:3" x14ac:dyDescent="0.2">
      <c r="A12" s="14" t="s">
        <v>33</v>
      </c>
      <c r="B12" s="32">
        <v>2745</v>
      </c>
      <c r="C12" s="26">
        <f t="shared" si="0"/>
        <v>4.2065097462302317E-2</v>
      </c>
    </row>
    <row r="13" spans="1:3" x14ac:dyDescent="0.2">
      <c r="A13" s="14" t="s">
        <v>34</v>
      </c>
      <c r="B13" s="32">
        <v>1988</v>
      </c>
      <c r="C13" s="26">
        <f t="shared" si="0"/>
        <v>3.046463160475665E-2</v>
      </c>
    </row>
    <row r="14" spans="1:3" x14ac:dyDescent="0.2">
      <c r="A14" s="14" t="s">
        <v>35</v>
      </c>
      <c r="B14" s="32">
        <v>293</v>
      </c>
      <c r="C14" s="26">
        <f t="shared" si="0"/>
        <v>4.4900085815863678E-3</v>
      </c>
    </row>
    <row r="15" spans="1:3" x14ac:dyDescent="0.2">
      <c r="A15" s="14" t="s">
        <v>37</v>
      </c>
      <c r="B15" s="32">
        <v>782</v>
      </c>
      <c r="C15" s="26">
        <f t="shared" si="0"/>
        <v>1.1983572391810715E-2</v>
      </c>
    </row>
    <row r="16" spans="1:3" x14ac:dyDescent="0.2">
      <c r="A16" s="14" t="s">
        <v>36</v>
      </c>
      <c r="B16" s="32">
        <v>5943</v>
      </c>
      <c r="C16" s="26">
        <f t="shared" si="0"/>
        <v>9.1072085325487315E-2</v>
      </c>
    </row>
    <row r="17" spans="1:3" x14ac:dyDescent="0.2">
      <c r="A17" s="14" t="s">
        <v>38</v>
      </c>
      <c r="B17" s="32">
        <v>239</v>
      </c>
      <c r="C17" s="26">
        <f t="shared" si="0"/>
        <v>3.662498467573863E-3</v>
      </c>
    </row>
    <row r="18" spans="1:3" x14ac:dyDescent="0.2">
      <c r="A18" s="14" t="s">
        <v>39</v>
      </c>
      <c r="B18" s="32">
        <v>329</v>
      </c>
      <c r="C18" s="26">
        <f t="shared" si="0"/>
        <v>5.0416819909280377E-3</v>
      </c>
    </row>
    <row r="19" spans="1:3" x14ac:dyDescent="0.2">
      <c r="A19" s="14" t="s">
        <v>40</v>
      </c>
      <c r="B19" s="32">
        <v>344</v>
      </c>
      <c r="C19" s="26">
        <f t="shared" si="0"/>
        <v>5.2715459114870663E-3</v>
      </c>
    </row>
    <row r="20" spans="1:3" x14ac:dyDescent="0.2">
      <c r="A20" s="14" t="s">
        <v>42</v>
      </c>
      <c r="B20" s="32">
        <v>414</v>
      </c>
      <c r="C20" s="26">
        <f t="shared" si="0"/>
        <v>6.344244207429202E-3</v>
      </c>
    </row>
    <row r="21" spans="1:3" x14ac:dyDescent="0.2">
      <c r="A21" s="14" t="s">
        <v>43</v>
      </c>
      <c r="B21" s="32">
        <v>349</v>
      </c>
      <c r="C21" s="26">
        <f t="shared" si="0"/>
        <v>5.3481672183400761E-3</v>
      </c>
    </row>
    <row r="22" spans="1:3" x14ac:dyDescent="0.2">
      <c r="A22" s="14" t="s">
        <v>41</v>
      </c>
      <c r="B22" s="32">
        <v>205</v>
      </c>
      <c r="C22" s="26">
        <f t="shared" si="0"/>
        <v>3.1414735809733971E-3</v>
      </c>
    </row>
    <row r="23" spans="1:3" x14ac:dyDescent="0.2">
      <c r="A23" s="14" t="s">
        <v>46</v>
      </c>
      <c r="B23" s="32">
        <v>134</v>
      </c>
      <c r="C23" s="26">
        <f t="shared" si="0"/>
        <v>2.0534510236606593E-3</v>
      </c>
    </row>
    <row r="24" spans="1:3" x14ac:dyDescent="0.2">
      <c r="A24" s="14" t="s">
        <v>45</v>
      </c>
      <c r="B24" s="32">
        <v>244</v>
      </c>
      <c r="C24" s="26">
        <f t="shared" si="0"/>
        <v>3.7391197744268728E-3</v>
      </c>
    </row>
    <row r="25" spans="1:3" x14ac:dyDescent="0.2">
      <c r="A25" s="14" t="s">
        <v>44</v>
      </c>
      <c r="B25" s="32">
        <v>176</v>
      </c>
      <c r="C25" s="26">
        <f t="shared" si="0"/>
        <v>2.697070001225941E-3</v>
      </c>
    </row>
    <row r="26" spans="1:3" x14ac:dyDescent="0.2">
      <c r="A26" s="14" t="s">
        <v>47</v>
      </c>
      <c r="B26" s="32">
        <v>124</v>
      </c>
      <c r="C26" s="26">
        <f t="shared" si="0"/>
        <v>1.9002084099546401E-3</v>
      </c>
    </row>
    <row r="27" spans="1:3" x14ac:dyDescent="0.2">
      <c r="A27" s="30" t="s">
        <v>6</v>
      </c>
      <c r="B27" s="12">
        <f>SUM(B2:B26)</f>
        <v>65256</v>
      </c>
      <c r="C27" s="21">
        <f>SUM(C2:C26)</f>
        <v>0.99999999999999989</v>
      </c>
    </row>
    <row r="32" spans="1:3" ht="16" x14ac:dyDescent="0.2">
      <c r="A32" s="38" t="s">
        <v>63</v>
      </c>
      <c r="B32" s="38"/>
      <c r="C32" s="13"/>
    </row>
    <row r="33" spans="1:3" ht="16" x14ac:dyDescent="0.2">
      <c r="A33" s="33" t="s">
        <v>48</v>
      </c>
      <c r="B33" s="19">
        <v>0</v>
      </c>
      <c r="C33" s="13"/>
    </row>
    <row r="34" spans="1:3" ht="16" x14ac:dyDescent="0.2">
      <c r="A34" s="33" t="s">
        <v>49</v>
      </c>
      <c r="B34" s="19">
        <v>9576</v>
      </c>
    </row>
    <row r="35" spans="1:3" ht="16" x14ac:dyDescent="0.2">
      <c r="A35" s="33" t="s">
        <v>50</v>
      </c>
      <c r="B35" s="19">
        <v>55680</v>
      </c>
    </row>
    <row r="36" spans="1:3" x14ac:dyDescent="0.2">
      <c r="A36" s="27" t="s">
        <v>6</v>
      </c>
      <c r="B36" s="12">
        <f>SUM(B33:B35)</f>
        <v>65256</v>
      </c>
      <c r="C36" s="13"/>
    </row>
    <row r="37" spans="1:3" x14ac:dyDescent="0.2">
      <c r="A37" s="1" t="s">
        <v>52</v>
      </c>
    </row>
  </sheetData>
  <conditionalFormatting sqref="C2:C26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{869EBB67-B276-4152-9FA0-6C1597004701}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9EBB67-B276-4152-9FA0-6C15970047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7"/>
  <sheetViews>
    <sheetView tabSelected="1" workbookViewId="0">
      <selection activeCell="E30" sqref="E30"/>
    </sheetView>
  </sheetViews>
  <sheetFormatPr baseColWidth="10" defaultRowHeight="15" x14ac:dyDescent="0.2"/>
  <cols>
    <col min="2" max="2" width="50.1640625" customWidth="1"/>
    <col min="3" max="3" width="13.5" customWidth="1"/>
    <col min="4" max="4" width="14.5" customWidth="1"/>
  </cols>
  <sheetData>
    <row r="1" spans="2:7" ht="16" x14ac:dyDescent="0.2">
      <c r="B1" s="28" t="s">
        <v>59</v>
      </c>
      <c r="C1" s="28" t="s">
        <v>1</v>
      </c>
      <c r="D1" s="11" t="s">
        <v>8</v>
      </c>
    </row>
    <row r="2" spans="2:7" x14ac:dyDescent="0.2">
      <c r="B2" s="29" t="s">
        <v>57</v>
      </c>
      <c r="C2" s="29">
        <v>771</v>
      </c>
      <c r="D2" s="26">
        <f>(C2/$C$4)*100%</f>
        <v>0.60804416403785488</v>
      </c>
      <c r="E2" s="13"/>
    </row>
    <row r="3" spans="2:7" x14ac:dyDescent="0.2">
      <c r="B3" s="29" t="s">
        <v>62</v>
      </c>
      <c r="C3" s="29">
        <v>497</v>
      </c>
      <c r="D3" s="26">
        <f>(C3/$C$4)*100%</f>
        <v>0.39195583596214512</v>
      </c>
      <c r="E3" s="13"/>
    </row>
    <row r="4" spans="2:7" x14ac:dyDescent="0.2">
      <c r="B4" s="30" t="s">
        <v>6</v>
      </c>
      <c r="C4" s="30">
        <f>SUM(C2:C3)</f>
        <v>1268</v>
      </c>
      <c r="D4" s="21">
        <f>SUM(D2:D3)</f>
        <v>1</v>
      </c>
      <c r="E4" s="13"/>
    </row>
    <row r="5" spans="2:7" x14ac:dyDescent="0.2">
      <c r="B5" s="1" t="s">
        <v>52</v>
      </c>
    </row>
    <row r="7" spans="2:7" x14ac:dyDescent="0.2">
      <c r="G7" s="8"/>
    </row>
  </sheetData>
  <conditionalFormatting sqref="D2:D3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{AC52C76E-F260-42FE-8B68-AC2FE9ACBDAA}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52C76E-F260-42FE-8B68-AC2FE9ACBD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4.xml><?xml version="1.0" encoding="utf-8"?>
<ds:datastoreItem xmlns:ds="http://schemas.openxmlformats.org/officeDocument/2006/customXml" ds:itemID="{BE4236D5-C205-48CB-B1F6-64C62686F79C}"/>
</file>

<file path=customXml/itemProps5.xml><?xml version="1.0" encoding="utf-8"?>
<ds:datastoreItem xmlns:ds="http://schemas.openxmlformats.org/officeDocument/2006/customXml" ds:itemID="{AA482BFF-CD3C-4AB3-BA8B-3C48E82F15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Nivel</vt:lpstr>
      <vt:lpstr>División</vt:lpstr>
      <vt:lpstr>Sexo</vt:lpstr>
      <vt:lpstr>Edad</vt:lpstr>
      <vt:lpstr>Lengua Indígena</vt:lpstr>
      <vt:lpstr>Programa Educativo</vt:lpstr>
      <vt:lpstr>Discapacidad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2024-06-13T16:53:28Z</dcterms:modified>
  <cp:category/>
  <cp:contentStatus/>
</cp:coreProperties>
</file>